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'Tabelle1'!$A$1:$M$45</definedName>
    <definedName name="_xlnm.Print_Area" localSheetId="1">'Tabelle2'!$A$1:$N$46</definedName>
    <definedName name="_xlnm.Print_Titles" localSheetId="0">'Tabelle1'!$3:$18</definedName>
  </definedNames>
  <calcPr fullCalcOnLoad="1"/>
</workbook>
</file>

<file path=xl/sharedStrings.xml><?xml version="1.0" encoding="utf-8"?>
<sst xmlns="http://schemas.openxmlformats.org/spreadsheetml/2006/main" count="71" uniqueCount="67">
  <si>
    <t>Wahlberechtigte</t>
  </si>
  <si>
    <t>Wähler</t>
  </si>
  <si>
    <t>SPD</t>
  </si>
  <si>
    <t>Laut Wählerverzeichnis</t>
  </si>
  <si>
    <t>i.V.m.</t>
  </si>
  <si>
    <t xml:space="preserve"> insgesamt</t>
  </si>
  <si>
    <t>(A1+A2+A3)</t>
  </si>
  <si>
    <t xml:space="preserve"> </t>
  </si>
  <si>
    <t>insgesamt</t>
  </si>
  <si>
    <t>darunter</t>
  </si>
  <si>
    <t>ohne</t>
  </si>
  <si>
    <t>Sperrvermerk</t>
  </si>
  <si>
    <t>W</t>
  </si>
  <si>
    <t>mit</t>
  </si>
  <si>
    <t>A1</t>
  </si>
  <si>
    <t>A2</t>
  </si>
  <si>
    <t>A3</t>
  </si>
  <si>
    <t>A</t>
  </si>
  <si>
    <t>B</t>
  </si>
  <si>
    <t>B1</t>
  </si>
  <si>
    <t>C</t>
  </si>
  <si>
    <t>D</t>
  </si>
  <si>
    <t>D1</t>
  </si>
  <si>
    <t>D2</t>
  </si>
  <si>
    <t>01 Kemel</t>
  </si>
  <si>
    <t>02 Laufenselden</t>
  </si>
  <si>
    <t>03 Nauroth</t>
  </si>
  <si>
    <t>04 Grebenroth</t>
  </si>
  <si>
    <t>05 Huppert</t>
  </si>
  <si>
    <t>06 Springen</t>
  </si>
  <si>
    <t>08 Zorn</t>
  </si>
  <si>
    <t>10 Martenroth</t>
  </si>
  <si>
    <t>11 Obermeilingen</t>
  </si>
  <si>
    <t>12 Egenroth</t>
  </si>
  <si>
    <t>13 Langschied</t>
  </si>
  <si>
    <t>14 Mappershain</t>
  </si>
  <si>
    <t>15 Watzelhain</t>
  </si>
  <si>
    <t>16 Wisper</t>
  </si>
  <si>
    <t>17 Algenroth</t>
  </si>
  <si>
    <t>19 Hilgenroth</t>
  </si>
  <si>
    <t>20 Briefwahl</t>
  </si>
  <si>
    <t>Gesamt</t>
  </si>
  <si>
    <t xml:space="preserve">    (Kürzer)</t>
  </si>
  <si>
    <t>Gemeindewahlleiter</t>
  </si>
  <si>
    <t>Wahlschein</t>
  </si>
  <si>
    <t>ungültige</t>
  </si>
  <si>
    <t>Stimmen</t>
  </si>
  <si>
    <t>gültige</t>
  </si>
  <si>
    <t>09 Niedermeilingen</t>
  </si>
  <si>
    <t>Diefenbach</t>
  </si>
  <si>
    <t>Volker</t>
  </si>
  <si>
    <t>Horst</t>
  </si>
  <si>
    <t>Lauterbach-Schäfer</t>
  </si>
  <si>
    <t>07 Dickschied-Geroldstein</t>
  </si>
  <si>
    <t>nach § 60</t>
  </si>
  <si>
    <t>§ 16a Abs. 2</t>
  </si>
  <si>
    <t>KWO</t>
  </si>
  <si>
    <t>Zusammenstellung des vorläufigen Ergebnisses der Wahl des Bürgermeisters in der Gemeinde Heidenrod am 26. Mai 2019</t>
  </si>
  <si>
    <t>D1 in %</t>
  </si>
  <si>
    <t>D2 in %</t>
  </si>
  <si>
    <t>Heidenrod, den 26. Mai 2019</t>
  </si>
  <si>
    <t xml:space="preserve">Wahlbeteiligung </t>
  </si>
  <si>
    <t>Wahlbeteiligung</t>
  </si>
  <si>
    <t xml:space="preserve">Wahlbezirke </t>
  </si>
  <si>
    <t xml:space="preserve">bei </t>
  </si>
  <si>
    <t>Wahlbezirken</t>
  </si>
  <si>
    <t>16/19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</si>
</sst>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0"/>
    </font>
    <font>
      <sz val="40"/>
      <color indexed="63"/>
      <name val="Calibri"/>
      <family val="0"/>
    </font>
    <font>
      <sz val="14"/>
      <color indexed="63"/>
      <name val="Calibri"/>
      <family val="0"/>
    </font>
    <font>
      <sz val="32"/>
      <color indexed="63"/>
      <name val="Calibri"/>
      <family val="0"/>
    </font>
    <font>
      <sz val="2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2" fillId="0" borderId="0" xfId="0" applyFont="1" applyAlignment="1">
      <alignment/>
    </xf>
    <xf numFmtId="0" fontId="3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2" fillId="33" borderId="13" xfId="0" applyFont="1" applyFill="1" applyBorder="1" applyAlignment="1">
      <alignment vertical="top" wrapText="1"/>
    </xf>
    <xf numFmtId="10" fontId="2" fillId="33" borderId="13" xfId="0" applyNumberFormat="1" applyFont="1" applyFill="1" applyBorder="1" applyAlignment="1">
      <alignment vertical="top" wrapText="1"/>
    </xf>
    <xf numFmtId="0" fontId="4" fillId="0" borderId="0" xfId="0" applyFont="1" applyAlignment="1">
      <alignment/>
    </xf>
    <xf numFmtId="10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2" fillId="33" borderId="11" xfId="0" applyFont="1" applyFill="1" applyBorder="1" applyAlignment="1">
      <alignment vertical="top" wrapText="1"/>
    </xf>
    <xf numFmtId="10" fontId="2" fillId="33" borderId="17" xfId="0" applyNumberFormat="1" applyFont="1" applyFill="1" applyBorder="1" applyAlignment="1">
      <alignment vertical="top" wrapText="1"/>
    </xf>
    <xf numFmtId="0" fontId="0" fillId="0" borderId="0" xfId="0" applyNumberFormat="1" applyFont="1" applyAlignment="1" quotePrefix="1">
      <alignment/>
    </xf>
    <xf numFmtId="0" fontId="0" fillId="0" borderId="18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2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vorläufiges Ergebnis
</a:t>
            </a:r>
            <a:r>
              <a:rPr lang="en-US" cap="none" sz="3200" b="0" i="0" u="none" baseline="0">
                <a:solidFill>
                  <a:srgbClr val="333333"/>
                </a:solidFill>
              </a:rPr>
              <a:t>Wahl des Bürgermeisters der Gemeinde Heidenrod 
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am 26. Mai 2019
</a:t>
            </a:r>
          </a:p>
        </c:rich>
      </c:tx>
      <c:layout>
        <c:manualLayout>
          <c:xMode val="factor"/>
          <c:yMode val="factor"/>
          <c:x val="-0.00075"/>
          <c:y val="-0.01625"/>
        </c:manualLayout>
      </c:layout>
      <c:spPr>
        <a:noFill/>
        <a:ln>
          <a:noFill/>
        </a:ln>
      </c:spPr>
    </c:title>
    <c:view3D>
      <c:rotX val="30"/>
      <c:hPercent val="100"/>
      <c:rotY val="156"/>
      <c:depthPercent val="100"/>
      <c:rAngAx val="1"/>
    </c:view3D>
    <c:plotArea>
      <c:layout>
        <c:manualLayout>
          <c:xMode val="edge"/>
          <c:yMode val="edge"/>
          <c:x val="0.06925"/>
          <c:y val="0.24625"/>
          <c:w val="0.8605"/>
          <c:h val="0.686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0070C0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40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val>
            <c:numRef>
              <c:f>(Tabelle1!$K$38,Tabelle1!$M$38)</c:f>
              <c:numCache>
                <c:ptCount val="2"/>
                <c:pt idx="0">
                  <c:v>0.8298755186721992</c:v>
                </c:pt>
                <c:pt idx="1">
                  <c:v>0.17012448132780084</c:v>
                </c:pt>
              </c:numCache>
            </c:numRef>
          </c:val>
        </c:ser>
        <c:firstSliceAng val="156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0.7515</cdr:x>
      <cdr:y>0.82925</cdr:y>
    </cdr:from>
    <cdr:to>
      <cdr:x>0.94275</cdr:x>
      <cdr:y>0.8895</cdr:y>
    </cdr:to>
    <cdr:sp>
      <cdr:nvSpPr>
        <cdr:cNvPr id="1" name="Textfeld 1"/>
        <cdr:cNvSpPr txBox="1">
          <a:spLocks noChangeArrowheads="1"/>
        </cdr:cNvSpPr>
      </cdr:nvSpPr>
      <cdr:spPr>
        <a:xfrm>
          <a:off x="10829925" y="5819775"/>
          <a:ext cx="275272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     Diefenbach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742950</xdr:colOff>
      <xdr:row>43</xdr:row>
      <xdr:rowOff>66675</xdr:rowOff>
    </xdr:to>
    <xdr:graphicFrame>
      <xdr:nvGraphicFramePr>
        <xdr:cNvPr id="1" name="Diagramm 2"/>
        <xdr:cNvGraphicFramePr/>
      </xdr:nvGraphicFramePr>
      <xdr:xfrm>
        <a:off x="0" y="0"/>
        <a:ext cx="14411325" cy="702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657225</xdr:colOff>
      <xdr:row>38</xdr:row>
      <xdr:rowOff>28575</xdr:rowOff>
    </xdr:from>
    <xdr:to>
      <xdr:col>13</xdr:col>
      <xdr:colOff>247650</xdr:colOff>
      <xdr:row>41</xdr:row>
      <xdr:rowOff>0</xdr:rowOff>
    </xdr:to>
    <xdr:sp>
      <xdr:nvSpPr>
        <xdr:cNvPr id="2" name="Textfeld 1"/>
        <xdr:cNvSpPr txBox="1">
          <a:spLocks noChangeArrowheads="1"/>
        </xdr:cNvSpPr>
      </xdr:nvSpPr>
      <xdr:spPr>
        <a:xfrm>
          <a:off x="11277600" y="6181725"/>
          <a:ext cx="26384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Lauterbach-Schäfer</a:t>
          </a:r>
        </a:p>
      </xdr:txBody>
    </xdr:sp>
    <xdr:clientData/>
  </xdr:twoCellAnchor>
  <xdr:twoCellAnchor>
    <xdr:from>
      <xdr:col>13</xdr:col>
      <xdr:colOff>219075</xdr:colOff>
      <xdr:row>36</xdr:row>
      <xdr:rowOff>47625</xdr:rowOff>
    </xdr:from>
    <xdr:to>
      <xdr:col>13</xdr:col>
      <xdr:colOff>457200</xdr:colOff>
      <xdr:row>37</xdr:row>
      <xdr:rowOff>123825</xdr:rowOff>
    </xdr:to>
    <xdr:sp>
      <xdr:nvSpPr>
        <xdr:cNvPr id="3" name="Ellipse 5"/>
        <xdr:cNvSpPr>
          <a:spLocks/>
        </xdr:cNvSpPr>
      </xdr:nvSpPr>
      <xdr:spPr>
        <a:xfrm>
          <a:off x="13887450" y="5876925"/>
          <a:ext cx="238125" cy="238125"/>
        </a:xfrm>
        <a:prstGeom prst="ellipse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219075</xdr:colOff>
      <xdr:row>38</xdr:row>
      <xdr:rowOff>114300</xdr:rowOff>
    </xdr:from>
    <xdr:to>
      <xdr:col>13</xdr:col>
      <xdr:colOff>457200</xdr:colOff>
      <xdr:row>40</xdr:row>
      <xdr:rowOff>19050</xdr:rowOff>
    </xdr:to>
    <xdr:sp>
      <xdr:nvSpPr>
        <xdr:cNvPr id="4" name="Ellipse 7"/>
        <xdr:cNvSpPr>
          <a:spLocks/>
        </xdr:cNvSpPr>
      </xdr:nvSpPr>
      <xdr:spPr>
        <a:xfrm>
          <a:off x="13887450" y="6267450"/>
          <a:ext cx="238125" cy="228600"/>
        </a:xfrm>
        <a:prstGeom prst="ellipse">
          <a:avLst/>
        </a:prstGeom>
        <a:solidFill>
          <a:srgbClr val="5B9BD5"/>
        </a:solidFill>
        <a:ln w="12700" cmpd="sng">
          <a:solidFill>
            <a:srgbClr val="9DC3E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PageLayoutView="0" workbookViewId="0" topLeftCell="A1">
      <pane ySplit="18" topLeftCell="A34" activePane="bottomLeft" state="frozen"/>
      <selection pane="topLeft" activeCell="A1" sqref="A1"/>
      <selection pane="bottomLeft" activeCell="H39" sqref="H39"/>
    </sheetView>
  </sheetViews>
  <sheetFormatPr defaultColWidth="11.421875" defaultRowHeight="12.75"/>
  <cols>
    <col min="1" max="1" width="21.00390625" style="2" customWidth="1"/>
    <col min="2" max="4" width="11.421875" style="2" customWidth="1"/>
    <col min="5" max="5" width="16.28125" style="2" customWidth="1"/>
    <col min="6" max="9" width="11.421875" style="2" customWidth="1"/>
    <col min="10" max="10" width="13.28125" style="2" customWidth="1"/>
    <col min="11" max="11" width="12.28125" style="2" customWidth="1"/>
    <col min="12" max="12" width="15.00390625" style="2" customWidth="1"/>
    <col min="13" max="13" width="12.28125" style="2" customWidth="1"/>
    <col min="14" max="16384" width="11.421875" style="2" customWidth="1"/>
  </cols>
  <sheetData>
    <row r="1" ht="15.75">
      <c r="A1" s="1" t="s">
        <v>57</v>
      </c>
    </row>
    <row r="2" ht="16.5" thickBot="1">
      <c r="A2" s="1"/>
    </row>
    <row r="3" spans="1:13" ht="15">
      <c r="A3" s="39"/>
      <c r="B3" s="47"/>
      <c r="C3" s="49"/>
      <c r="D3" s="49"/>
      <c r="E3" s="48"/>
      <c r="F3" s="35"/>
      <c r="G3" s="36"/>
      <c r="H3" s="4"/>
      <c r="I3" s="3"/>
      <c r="J3" s="3"/>
      <c r="K3" s="3"/>
      <c r="L3" s="3"/>
      <c r="M3" s="3"/>
    </row>
    <row r="4" spans="1:13" ht="15.75" customHeight="1">
      <c r="A4" s="40"/>
      <c r="B4" s="37" t="s">
        <v>0</v>
      </c>
      <c r="C4" s="50"/>
      <c r="D4" s="50"/>
      <c r="E4" s="38"/>
      <c r="F4" s="37" t="s">
        <v>1</v>
      </c>
      <c r="G4" s="38"/>
      <c r="H4" s="7"/>
      <c r="I4" s="6"/>
      <c r="J4" s="6"/>
      <c r="K4" s="6"/>
      <c r="L4" s="6"/>
      <c r="M4" s="6"/>
    </row>
    <row r="5" spans="1:13" ht="15">
      <c r="A5" s="40"/>
      <c r="B5" s="29"/>
      <c r="C5" s="30"/>
      <c r="D5" s="30"/>
      <c r="E5" s="31"/>
      <c r="F5" s="29"/>
      <c r="G5" s="31"/>
      <c r="H5" s="7"/>
      <c r="I5" s="6"/>
      <c r="J5" s="5"/>
      <c r="K5" s="5"/>
      <c r="L5" s="5"/>
      <c r="M5" s="5"/>
    </row>
    <row r="6" spans="1:13" ht="15">
      <c r="A6" s="40"/>
      <c r="B6" s="29"/>
      <c r="C6" s="30"/>
      <c r="D6" s="30"/>
      <c r="E6" s="31"/>
      <c r="F6" s="29"/>
      <c r="G6" s="31"/>
      <c r="H6" s="7"/>
      <c r="I6" s="6"/>
      <c r="J6" s="5"/>
      <c r="K6" s="5"/>
      <c r="L6" s="5"/>
      <c r="M6" s="5"/>
    </row>
    <row r="7" spans="1:13" ht="15.75" thickBot="1">
      <c r="A7" s="46"/>
      <c r="B7" s="32"/>
      <c r="C7" s="33"/>
      <c r="D7" s="33"/>
      <c r="E7" s="34"/>
      <c r="F7" s="32"/>
      <c r="G7" s="34"/>
      <c r="H7" s="7"/>
      <c r="I7" s="7"/>
      <c r="J7" s="6"/>
      <c r="K7" s="6"/>
      <c r="L7" s="6"/>
      <c r="M7" s="6"/>
    </row>
    <row r="8" spans="1:13" ht="32.25" customHeight="1" thickBot="1">
      <c r="A8" s="9"/>
      <c r="B8" s="41"/>
      <c r="C8" s="42"/>
      <c r="D8" s="42"/>
      <c r="E8" s="43"/>
      <c r="F8" s="44"/>
      <c r="G8" s="45"/>
      <c r="H8" s="7"/>
      <c r="I8" s="8"/>
      <c r="J8" s="5" t="s">
        <v>49</v>
      </c>
      <c r="K8" s="5"/>
      <c r="L8" s="5" t="s">
        <v>52</v>
      </c>
      <c r="M8" s="5"/>
    </row>
    <row r="9" spans="1:13" ht="15">
      <c r="A9" s="39"/>
      <c r="B9" s="47" t="s">
        <v>3</v>
      </c>
      <c r="C9" s="48"/>
      <c r="D9" s="7"/>
      <c r="E9" s="7"/>
      <c r="F9" s="7"/>
      <c r="G9" s="7"/>
      <c r="H9" s="7"/>
      <c r="I9" s="8"/>
      <c r="J9" s="6"/>
      <c r="K9" s="6"/>
      <c r="L9" s="6"/>
      <c r="M9" s="6"/>
    </row>
    <row r="10" spans="1:13" ht="15">
      <c r="A10" s="40"/>
      <c r="B10" s="37"/>
      <c r="C10" s="38"/>
      <c r="D10" s="7"/>
      <c r="E10" s="7"/>
      <c r="F10" s="7"/>
      <c r="G10" s="7"/>
      <c r="H10" s="8"/>
      <c r="I10" s="8"/>
      <c r="J10" s="5" t="s">
        <v>50</v>
      </c>
      <c r="K10" s="5"/>
      <c r="L10" s="5" t="s">
        <v>51</v>
      </c>
      <c r="M10" s="5"/>
    </row>
    <row r="11" spans="1:13" ht="12.75">
      <c r="A11" s="40"/>
      <c r="B11" s="37"/>
      <c r="C11" s="38"/>
      <c r="D11" s="7"/>
      <c r="E11" s="7"/>
      <c r="F11" s="7"/>
      <c r="G11" s="7"/>
      <c r="H11" s="8"/>
      <c r="I11" s="8"/>
      <c r="J11" s="8"/>
      <c r="K11" s="8"/>
      <c r="L11" s="8"/>
      <c r="M11" s="8"/>
    </row>
    <row r="12" spans="1:13" ht="12.75">
      <c r="A12" s="40"/>
      <c r="B12" s="37"/>
      <c r="C12" s="38"/>
      <c r="D12" s="7"/>
      <c r="E12" s="7"/>
      <c r="F12" s="7" t="s">
        <v>7</v>
      </c>
      <c r="G12" s="7"/>
      <c r="H12" s="8"/>
      <c r="I12" s="8"/>
      <c r="J12" s="8"/>
      <c r="K12" s="8"/>
      <c r="L12" s="8"/>
      <c r="M12" s="8"/>
    </row>
    <row r="13" spans="1:13" ht="12.75">
      <c r="A13" s="40"/>
      <c r="B13" s="37"/>
      <c r="C13" s="38"/>
      <c r="D13" s="7"/>
      <c r="E13" s="7"/>
      <c r="F13" s="7"/>
      <c r="G13" s="7"/>
      <c r="H13" s="8"/>
      <c r="I13" s="8"/>
      <c r="J13" s="8"/>
      <c r="K13" s="8"/>
      <c r="L13" s="8"/>
      <c r="M13" s="8"/>
    </row>
    <row r="14" spans="1:13" ht="13.5" thickBot="1">
      <c r="A14" s="46"/>
      <c r="B14" s="37"/>
      <c r="C14" s="38"/>
      <c r="D14" s="7" t="s">
        <v>54</v>
      </c>
      <c r="E14" s="7"/>
      <c r="F14" s="8"/>
      <c r="G14" s="7"/>
      <c r="H14" s="8"/>
      <c r="I14" s="8"/>
      <c r="J14" s="8"/>
      <c r="K14" s="8"/>
      <c r="L14" s="8"/>
      <c r="M14" s="8"/>
    </row>
    <row r="15" spans="1:13" ht="15">
      <c r="A15" s="39"/>
      <c r="B15" s="11" t="s">
        <v>10</v>
      </c>
      <c r="C15" s="18" t="s">
        <v>13</v>
      </c>
      <c r="D15" s="7" t="s">
        <v>4</v>
      </c>
      <c r="E15" s="7"/>
      <c r="F15" s="8"/>
      <c r="G15" s="8"/>
      <c r="H15" s="8"/>
      <c r="I15" s="8"/>
      <c r="J15" s="5" t="s">
        <v>2</v>
      </c>
      <c r="K15" s="5"/>
      <c r="L15" s="5"/>
      <c r="M15" s="5"/>
    </row>
    <row r="16" spans="1:13" ht="12.75">
      <c r="A16" s="40"/>
      <c r="B16" s="12" t="s">
        <v>11</v>
      </c>
      <c r="C16" s="19" t="s">
        <v>11</v>
      </c>
      <c r="D16" s="7" t="s">
        <v>55</v>
      </c>
      <c r="E16" s="7" t="s">
        <v>5</v>
      </c>
      <c r="F16" s="8"/>
      <c r="G16" s="7" t="s">
        <v>9</v>
      </c>
      <c r="H16" s="7" t="s">
        <v>45</v>
      </c>
      <c r="I16" s="7" t="s">
        <v>47</v>
      </c>
      <c r="J16" s="8"/>
      <c r="K16" s="8"/>
      <c r="L16" s="8"/>
      <c r="M16" s="8"/>
    </row>
    <row r="17" spans="1:13" ht="13.5" thickBot="1">
      <c r="A17" s="40"/>
      <c r="B17" s="13" t="s">
        <v>12</v>
      </c>
      <c r="C17" s="13" t="s">
        <v>12</v>
      </c>
      <c r="D17" s="16" t="s">
        <v>56</v>
      </c>
      <c r="E17" s="7" t="s">
        <v>6</v>
      </c>
      <c r="F17" s="16" t="s">
        <v>8</v>
      </c>
      <c r="G17" s="16" t="s">
        <v>44</v>
      </c>
      <c r="H17" s="16" t="s">
        <v>46</v>
      </c>
      <c r="I17" s="16" t="s">
        <v>46</v>
      </c>
      <c r="J17" s="10"/>
      <c r="K17" s="10"/>
      <c r="L17" s="10"/>
      <c r="M17" s="10"/>
    </row>
    <row r="18" spans="1:13" ht="15.75" thickBot="1">
      <c r="A18" s="9"/>
      <c r="B18" s="14" t="s">
        <v>14</v>
      </c>
      <c r="C18" s="14" t="s">
        <v>15</v>
      </c>
      <c r="D18" s="14" t="s">
        <v>16</v>
      </c>
      <c r="E18" s="17" t="s">
        <v>17</v>
      </c>
      <c r="F18" s="14" t="s">
        <v>18</v>
      </c>
      <c r="G18" s="14" t="s">
        <v>19</v>
      </c>
      <c r="H18" s="14" t="s">
        <v>20</v>
      </c>
      <c r="I18" s="14" t="s">
        <v>21</v>
      </c>
      <c r="J18" s="14" t="s">
        <v>22</v>
      </c>
      <c r="K18" s="14" t="s">
        <v>58</v>
      </c>
      <c r="L18" s="14" t="s">
        <v>23</v>
      </c>
      <c r="M18" s="14" t="s">
        <v>59</v>
      </c>
    </row>
    <row r="19" spans="1:13" ht="26.25" customHeight="1" thickBot="1">
      <c r="A19" s="9" t="s">
        <v>24</v>
      </c>
      <c r="B19" s="14">
        <v>847</v>
      </c>
      <c r="C19" s="14">
        <v>158</v>
      </c>
      <c r="D19" s="14">
        <v>0</v>
      </c>
      <c r="E19" s="21">
        <f>SUM(B19:D19)</f>
        <v>1005</v>
      </c>
      <c r="F19" s="14"/>
      <c r="G19" s="14"/>
      <c r="H19" s="14"/>
      <c r="I19" s="14"/>
      <c r="J19" s="14"/>
      <c r="K19" s="22" t="e">
        <f>SUM(J19/I19)</f>
        <v>#DIV/0!</v>
      </c>
      <c r="L19" s="14"/>
      <c r="M19" s="22" t="e">
        <f>SUM(L19/I19)</f>
        <v>#DIV/0!</v>
      </c>
    </row>
    <row r="20" spans="1:13" ht="26.25" customHeight="1" thickBot="1">
      <c r="A20" s="9" t="s">
        <v>25</v>
      </c>
      <c r="B20" s="14">
        <v>1271</v>
      </c>
      <c r="C20" s="14">
        <v>253</v>
      </c>
      <c r="D20" s="14">
        <v>0</v>
      </c>
      <c r="E20" s="21">
        <f aca="true" t="shared" si="0" ref="E20:E38">SUM(B20:D20)</f>
        <v>1524</v>
      </c>
      <c r="F20" s="14"/>
      <c r="G20" s="14"/>
      <c r="H20" s="14"/>
      <c r="I20" s="14"/>
      <c r="J20" s="14"/>
      <c r="K20" s="22" t="e">
        <f aca="true" t="shared" si="1" ref="K20:K37">SUM(J20/I20)</f>
        <v>#DIV/0!</v>
      </c>
      <c r="L20" s="14"/>
      <c r="M20" s="22" t="e">
        <f aca="true" t="shared" si="2" ref="M20:M38">SUM(L20/I20)</f>
        <v>#DIV/0!</v>
      </c>
    </row>
    <row r="21" spans="1:13" ht="26.25" customHeight="1" thickBot="1">
      <c r="A21" s="9" t="s">
        <v>26</v>
      </c>
      <c r="B21" s="14">
        <v>434</v>
      </c>
      <c r="C21" s="14">
        <v>77</v>
      </c>
      <c r="D21" s="14">
        <v>0</v>
      </c>
      <c r="E21" s="21">
        <f t="shared" si="0"/>
        <v>511</v>
      </c>
      <c r="F21" s="14">
        <v>219</v>
      </c>
      <c r="G21" s="14">
        <v>0</v>
      </c>
      <c r="H21" s="14">
        <v>5</v>
      </c>
      <c r="I21" s="14">
        <v>214</v>
      </c>
      <c r="J21" s="14">
        <v>173</v>
      </c>
      <c r="K21" s="22">
        <f t="shared" si="1"/>
        <v>0.8084112149532711</v>
      </c>
      <c r="L21" s="14">
        <v>41</v>
      </c>
      <c r="M21" s="22">
        <f t="shared" si="2"/>
        <v>0.19158878504672897</v>
      </c>
    </row>
    <row r="22" spans="1:13" ht="26.25" customHeight="1" thickBot="1">
      <c r="A22" s="9" t="s">
        <v>27</v>
      </c>
      <c r="B22" s="14">
        <v>279</v>
      </c>
      <c r="C22" s="14">
        <v>22</v>
      </c>
      <c r="D22" s="14">
        <v>0</v>
      </c>
      <c r="E22" s="21">
        <f t="shared" si="0"/>
        <v>301</v>
      </c>
      <c r="F22" s="14">
        <v>140</v>
      </c>
      <c r="G22" s="14">
        <v>0</v>
      </c>
      <c r="H22" s="14">
        <v>7</v>
      </c>
      <c r="I22" s="14">
        <v>133</v>
      </c>
      <c r="J22" s="14">
        <v>104</v>
      </c>
      <c r="K22" s="22">
        <f t="shared" si="1"/>
        <v>0.7819548872180451</v>
      </c>
      <c r="L22" s="14">
        <v>29</v>
      </c>
      <c r="M22" s="22">
        <f t="shared" si="2"/>
        <v>0.21804511278195488</v>
      </c>
    </row>
    <row r="23" spans="1:13" ht="26.25" customHeight="1" thickBot="1">
      <c r="A23" s="9" t="s">
        <v>28</v>
      </c>
      <c r="B23" s="14">
        <v>367</v>
      </c>
      <c r="C23" s="14">
        <v>72</v>
      </c>
      <c r="D23" s="14">
        <v>0</v>
      </c>
      <c r="E23" s="21">
        <f t="shared" si="0"/>
        <v>439</v>
      </c>
      <c r="F23" s="14">
        <v>214</v>
      </c>
      <c r="G23" s="14">
        <v>1</v>
      </c>
      <c r="H23" s="14">
        <v>9</v>
      </c>
      <c r="I23" s="14">
        <v>205</v>
      </c>
      <c r="J23" s="14">
        <v>164</v>
      </c>
      <c r="K23" s="22">
        <f t="shared" si="1"/>
        <v>0.8</v>
      </c>
      <c r="L23" s="14">
        <v>41</v>
      </c>
      <c r="M23" s="22">
        <f t="shared" si="2"/>
        <v>0.2</v>
      </c>
    </row>
    <row r="24" spans="1:13" ht="26.25" customHeight="1" thickBot="1">
      <c r="A24" s="9" t="s">
        <v>29</v>
      </c>
      <c r="B24" s="14">
        <v>367</v>
      </c>
      <c r="C24" s="14">
        <v>52</v>
      </c>
      <c r="D24" s="14">
        <v>0</v>
      </c>
      <c r="E24" s="21">
        <f t="shared" si="0"/>
        <v>419</v>
      </c>
      <c r="F24" s="14">
        <v>186</v>
      </c>
      <c r="G24" s="14">
        <v>0</v>
      </c>
      <c r="H24" s="14">
        <v>5</v>
      </c>
      <c r="I24" s="14">
        <v>181</v>
      </c>
      <c r="J24" s="14">
        <v>158</v>
      </c>
      <c r="K24" s="22">
        <f t="shared" si="1"/>
        <v>0.8729281767955801</v>
      </c>
      <c r="L24" s="14">
        <v>23</v>
      </c>
      <c r="M24" s="22">
        <f t="shared" si="2"/>
        <v>0.1270718232044199</v>
      </c>
    </row>
    <row r="25" spans="1:13" ht="30" customHeight="1" thickBot="1">
      <c r="A25" s="9" t="s">
        <v>53</v>
      </c>
      <c r="B25" s="14">
        <v>420</v>
      </c>
      <c r="C25" s="14">
        <v>72</v>
      </c>
      <c r="D25" s="14">
        <v>0</v>
      </c>
      <c r="E25" s="21">
        <f t="shared" si="0"/>
        <v>492</v>
      </c>
      <c r="F25" s="14">
        <v>237</v>
      </c>
      <c r="G25" s="14">
        <v>0</v>
      </c>
      <c r="H25" s="14">
        <v>6</v>
      </c>
      <c r="I25" s="14">
        <v>231</v>
      </c>
      <c r="J25" s="14">
        <v>195</v>
      </c>
      <c r="K25" s="22">
        <f t="shared" si="1"/>
        <v>0.8441558441558441</v>
      </c>
      <c r="L25" s="14">
        <v>36</v>
      </c>
      <c r="M25" s="22">
        <f t="shared" si="2"/>
        <v>0.15584415584415584</v>
      </c>
    </row>
    <row r="26" spans="1:13" ht="26.25" customHeight="1" thickBot="1">
      <c r="A26" s="9" t="s">
        <v>30</v>
      </c>
      <c r="B26" s="14">
        <v>308</v>
      </c>
      <c r="C26" s="14">
        <v>49</v>
      </c>
      <c r="D26" s="14">
        <v>0</v>
      </c>
      <c r="E26" s="21">
        <f t="shared" si="0"/>
        <v>357</v>
      </c>
      <c r="F26" s="14">
        <v>196</v>
      </c>
      <c r="G26" s="14">
        <v>0</v>
      </c>
      <c r="H26" s="14">
        <v>4</v>
      </c>
      <c r="I26" s="14">
        <v>192</v>
      </c>
      <c r="J26" s="14">
        <v>160</v>
      </c>
      <c r="K26" s="22">
        <f t="shared" si="1"/>
        <v>0.8333333333333334</v>
      </c>
      <c r="L26" s="14">
        <v>32</v>
      </c>
      <c r="M26" s="22">
        <f t="shared" si="2"/>
        <v>0.16666666666666666</v>
      </c>
    </row>
    <row r="27" spans="1:13" ht="26.25" customHeight="1" thickBot="1">
      <c r="A27" s="9" t="s">
        <v>48</v>
      </c>
      <c r="B27" s="14">
        <v>201</v>
      </c>
      <c r="C27" s="14">
        <v>62</v>
      </c>
      <c r="D27" s="14">
        <v>0</v>
      </c>
      <c r="E27" s="21">
        <f t="shared" si="0"/>
        <v>263</v>
      </c>
      <c r="F27" s="14">
        <v>110</v>
      </c>
      <c r="G27" s="14">
        <v>0</v>
      </c>
      <c r="H27" s="14">
        <v>2</v>
      </c>
      <c r="I27" s="14">
        <v>108</v>
      </c>
      <c r="J27" s="14">
        <v>88</v>
      </c>
      <c r="K27" s="22">
        <f t="shared" si="1"/>
        <v>0.8148148148148148</v>
      </c>
      <c r="L27" s="14">
        <v>20</v>
      </c>
      <c r="M27" s="22">
        <f t="shared" si="2"/>
        <v>0.18518518518518517</v>
      </c>
    </row>
    <row r="28" spans="1:13" ht="26.25" customHeight="1" thickBot="1">
      <c r="A28" s="9" t="s">
        <v>31</v>
      </c>
      <c r="B28" s="14">
        <v>50</v>
      </c>
      <c r="C28" s="14">
        <v>10</v>
      </c>
      <c r="D28" s="14">
        <v>0</v>
      </c>
      <c r="E28" s="21">
        <f t="shared" si="0"/>
        <v>60</v>
      </c>
      <c r="F28" s="14">
        <v>35</v>
      </c>
      <c r="G28" s="14">
        <v>0</v>
      </c>
      <c r="H28" s="14">
        <v>1</v>
      </c>
      <c r="I28" s="14">
        <v>34</v>
      </c>
      <c r="J28" s="14">
        <v>31</v>
      </c>
      <c r="K28" s="22">
        <f t="shared" si="1"/>
        <v>0.9117647058823529</v>
      </c>
      <c r="L28" s="14">
        <v>3</v>
      </c>
      <c r="M28" s="22">
        <f t="shared" si="2"/>
        <v>0.08823529411764706</v>
      </c>
    </row>
    <row r="29" spans="1:15" ht="26.25" customHeight="1" thickBot="1">
      <c r="A29" s="9" t="s">
        <v>32</v>
      </c>
      <c r="B29" s="14">
        <v>57</v>
      </c>
      <c r="C29" s="14">
        <v>15</v>
      </c>
      <c r="D29" s="14">
        <v>0</v>
      </c>
      <c r="E29" s="21">
        <f t="shared" si="0"/>
        <v>72</v>
      </c>
      <c r="F29" s="14">
        <v>47</v>
      </c>
      <c r="G29" s="14">
        <v>0</v>
      </c>
      <c r="H29" s="14">
        <v>0</v>
      </c>
      <c r="I29" s="14">
        <v>47</v>
      </c>
      <c r="J29" s="14">
        <v>40</v>
      </c>
      <c r="K29" s="22">
        <f t="shared" si="1"/>
        <v>0.851063829787234</v>
      </c>
      <c r="L29" s="14">
        <v>7</v>
      </c>
      <c r="M29" s="22">
        <f t="shared" si="2"/>
        <v>0.14893617021276595</v>
      </c>
      <c r="O29" s="2" t="s">
        <v>7</v>
      </c>
    </row>
    <row r="30" spans="1:13" ht="26.25" customHeight="1" thickBot="1">
      <c r="A30" s="9" t="s">
        <v>33</v>
      </c>
      <c r="B30" s="14">
        <v>112</v>
      </c>
      <c r="C30" s="14">
        <v>18</v>
      </c>
      <c r="D30" s="14">
        <v>0</v>
      </c>
      <c r="E30" s="21">
        <f t="shared" si="0"/>
        <v>130</v>
      </c>
      <c r="F30" s="14">
        <v>75</v>
      </c>
      <c r="G30" s="14">
        <v>0</v>
      </c>
      <c r="H30" s="14">
        <v>0</v>
      </c>
      <c r="I30" s="14">
        <v>75</v>
      </c>
      <c r="J30" s="14">
        <v>65</v>
      </c>
      <c r="K30" s="22">
        <f t="shared" si="1"/>
        <v>0.8666666666666667</v>
      </c>
      <c r="L30" s="14">
        <v>10</v>
      </c>
      <c r="M30" s="22">
        <f t="shared" si="2"/>
        <v>0.13333333333333333</v>
      </c>
    </row>
    <row r="31" spans="1:13" ht="26.25" customHeight="1" thickBot="1">
      <c r="A31" s="9" t="s">
        <v>34</v>
      </c>
      <c r="B31" s="14">
        <v>161</v>
      </c>
      <c r="C31" s="14">
        <v>24</v>
      </c>
      <c r="D31" s="14">
        <v>0</v>
      </c>
      <c r="E31" s="21">
        <f t="shared" si="0"/>
        <v>185</v>
      </c>
      <c r="F31" s="14">
        <v>107</v>
      </c>
      <c r="G31" s="14">
        <v>0</v>
      </c>
      <c r="H31" s="14">
        <v>4</v>
      </c>
      <c r="I31" s="14">
        <v>103</v>
      </c>
      <c r="J31" s="14">
        <v>79</v>
      </c>
      <c r="K31" s="22">
        <f t="shared" si="1"/>
        <v>0.7669902912621359</v>
      </c>
      <c r="L31" s="14">
        <v>24</v>
      </c>
      <c r="M31" s="22">
        <f t="shared" si="2"/>
        <v>0.23300970873786409</v>
      </c>
    </row>
    <row r="32" spans="1:13" ht="26.25" customHeight="1" thickBot="1">
      <c r="A32" s="9" t="s">
        <v>35</v>
      </c>
      <c r="B32" s="14">
        <v>158</v>
      </c>
      <c r="C32" s="14">
        <v>35</v>
      </c>
      <c r="D32" s="14">
        <v>0</v>
      </c>
      <c r="E32" s="21">
        <f t="shared" si="0"/>
        <v>193</v>
      </c>
      <c r="F32" s="14">
        <v>101</v>
      </c>
      <c r="G32" s="14">
        <v>0</v>
      </c>
      <c r="H32" s="14">
        <v>3</v>
      </c>
      <c r="I32" s="14">
        <v>98</v>
      </c>
      <c r="J32" s="14">
        <v>92</v>
      </c>
      <c r="K32" s="22">
        <f t="shared" si="1"/>
        <v>0.9387755102040817</v>
      </c>
      <c r="L32" s="14">
        <v>6</v>
      </c>
      <c r="M32" s="22">
        <f t="shared" si="2"/>
        <v>0.061224489795918366</v>
      </c>
    </row>
    <row r="33" spans="1:13" ht="26.25" customHeight="1" thickBot="1">
      <c r="A33" s="9" t="s">
        <v>36</v>
      </c>
      <c r="B33" s="14">
        <v>261</v>
      </c>
      <c r="C33" s="14">
        <v>44</v>
      </c>
      <c r="D33" s="14">
        <v>0</v>
      </c>
      <c r="E33" s="21">
        <f t="shared" si="0"/>
        <v>305</v>
      </c>
      <c r="F33" s="14">
        <v>173</v>
      </c>
      <c r="G33" s="14">
        <v>0</v>
      </c>
      <c r="H33" s="14">
        <v>5</v>
      </c>
      <c r="I33" s="14">
        <v>168</v>
      </c>
      <c r="J33" s="14">
        <v>137</v>
      </c>
      <c r="K33" s="22">
        <f t="shared" si="1"/>
        <v>0.8154761904761905</v>
      </c>
      <c r="L33" s="14">
        <v>31</v>
      </c>
      <c r="M33" s="22">
        <f t="shared" si="2"/>
        <v>0.18452380952380953</v>
      </c>
    </row>
    <row r="34" spans="1:13" ht="26.25" customHeight="1" thickBot="1">
      <c r="A34" s="9" t="s">
        <v>37</v>
      </c>
      <c r="B34" s="14">
        <v>65</v>
      </c>
      <c r="C34" s="14">
        <v>11</v>
      </c>
      <c r="D34" s="14">
        <v>0</v>
      </c>
      <c r="E34" s="21">
        <f t="shared" si="0"/>
        <v>76</v>
      </c>
      <c r="F34" s="14">
        <v>45</v>
      </c>
      <c r="G34" s="14">
        <v>0</v>
      </c>
      <c r="H34" s="14">
        <v>0</v>
      </c>
      <c r="I34" s="14">
        <v>45</v>
      </c>
      <c r="J34" s="14">
        <v>44</v>
      </c>
      <c r="K34" s="22">
        <f t="shared" si="1"/>
        <v>0.9777777777777777</v>
      </c>
      <c r="L34" s="14">
        <v>1</v>
      </c>
      <c r="M34" s="22">
        <f t="shared" si="2"/>
        <v>0.022222222222222223</v>
      </c>
    </row>
    <row r="35" spans="1:13" ht="26.25" customHeight="1" thickBot="1">
      <c r="A35" s="9" t="s">
        <v>38</v>
      </c>
      <c r="B35" s="14">
        <v>64</v>
      </c>
      <c r="C35" s="14">
        <v>5</v>
      </c>
      <c r="D35" s="14">
        <v>0</v>
      </c>
      <c r="E35" s="21">
        <f t="shared" si="0"/>
        <v>69</v>
      </c>
      <c r="F35" s="14">
        <v>44</v>
      </c>
      <c r="G35" s="14">
        <v>0</v>
      </c>
      <c r="H35" s="14">
        <v>2</v>
      </c>
      <c r="I35" s="14">
        <v>42</v>
      </c>
      <c r="J35" s="14">
        <v>38</v>
      </c>
      <c r="K35" s="22">
        <f t="shared" si="1"/>
        <v>0.9047619047619048</v>
      </c>
      <c r="L35" s="14">
        <v>4</v>
      </c>
      <c r="M35" s="22">
        <f t="shared" si="2"/>
        <v>0.09523809523809523</v>
      </c>
    </row>
    <row r="36" spans="1:13" ht="26.25" customHeight="1" thickBot="1">
      <c r="A36" s="9" t="s">
        <v>39</v>
      </c>
      <c r="B36" s="14">
        <v>61</v>
      </c>
      <c r="C36" s="14">
        <v>29</v>
      </c>
      <c r="D36" s="14">
        <v>0</v>
      </c>
      <c r="E36" s="21">
        <f t="shared" si="0"/>
        <v>90</v>
      </c>
      <c r="F36" s="14">
        <v>52</v>
      </c>
      <c r="G36" s="14">
        <v>0</v>
      </c>
      <c r="H36" s="14">
        <v>0</v>
      </c>
      <c r="I36" s="14">
        <v>52</v>
      </c>
      <c r="J36" s="14">
        <v>32</v>
      </c>
      <c r="K36" s="22">
        <f t="shared" si="1"/>
        <v>0.6153846153846154</v>
      </c>
      <c r="L36" s="14">
        <v>20</v>
      </c>
      <c r="M36" s="22">
        <f t="shared" si="2"/>
        <v>0.38461538461538464</v>
      </c>
    </row>
    <row r="37" spans="1:13" ht="26.25" customHeight="1" thickBot="1">
      <c r="A37" s="9" t="s">
        <v>40</v>
      </c>
      <c r="B37" s="14"/>
      <c r="C37" s="14"/>
      <c r="D37" s="14"/>
      <c r="E37" s="21">
        <f t="shared" si="0"/>
        <v>0</v>
      </c>
      <c r="F37" s="14"/>
      <c r="G37" s="14"/>
      <c r="H37" s="14"/>
      <c r="I37" s="14"/>
      <c r="J37" s="14"/>
      <c r="K37" s="22" t="e">
        <f t="shared" si="1"/>
        <v>#DIV/0!</v>
      </c>
      <c r="L37" s="14"/>
      <c r="M37" s="22" t="e">
        <f t="shared" si="2"/>
        <v>#DIV/0!</v>
      </c>
    </row>
    <row r="38" spans="1:13" ht="26.25" customHeight="1" thickBot="1">
      <c r="A38" s="9" t="s">
        <v>41</v>
      </c>
      <c r="B38" s="21">
        <f>SUM(B19:B37)</f>
        <v>5483</v>
      </c>
      <c r="C38" s="21">
        <f aca="true" t="shared" si="3" ref="C38:L38">SUM(C19:C37)</f>
        <v>1008</v>
      </c>
      <c r="D38" s="21">
        <f t="shared" si="3"/>
        <v>0</v>
      </c>
      <c r="E38" s="26">
        <f t="shared" si="0"/>
        <v>6491</v>
      </c>
      <c r="F38" s="21">
        <f t="shared" si="3"/>
        <v>1981</v>
      </c>
      <c r="G38" s="21">
        <f t="shared" si="3"/>
        <v>1</v>
      </c>
      <c r="H38" s="21">
        <f t="shared" si="3"/>
        <v>53</v>
      </c>
      <c r="I38" s="21">
        <f t="shared" si="3"/>
        <v>1928</v>
      </c>
      <c r="J38" s="21">
        <f t="shared" si="3"/>
        <v>1600</v>
      </c>
      <c r="K38" s="22">
        <f>SUM(J38/I38)</f>
        <v>0.8298755186721992</v>
      </c>
      <c r="L38" s="21">
        <f t="shared" si="3"/>
        <v>328</v>
      </c>
      <c r="M38" s="22">
        <f t="shared" si="2"/>
        <v>0.17012448132780084</v>
      </c>
    </row>
    <row r="39" spans="1:8" ht="36" customHeight="1">
      <c r="A39" s="15" t="s">
        <v>62</v>
      </c>
      <c r="E39" s="27">
        <f>F38/B38</f>
        <v>0.3612985591829291</v>
      </c>
      <c r="F39" s="20" t="s">
        <v>64</v>
      </c>
      <c r="G39" s="28" t="s">
        <v>66</v>
      </c>
      <c r="H39" s="2" t="s">
        <v>65</v>
      </c>
    </row>
    <row r="40" ht="15">
      <c r="A40" s="15" t="s">
        <v>60</v>
      </c>
    </row>
    <row r="41" ht="15">
      <c r="A41" s="15"/>
    </row>
    <row r="42" ht="15">
      <c r="A42" s="15"/>
    </row>
    <row r="43" ht="15">
      <c r="A43" s="15"/>
    </row>
    <row r="44" ht="15">
      <c r="A44" s="15" t="s">
        <v>42</v>
      </c>
    </row>
    <row r="45" ht="15">
      <c r="A45" s="15" t="s">
        <v>43</v>
      </c>
    </row>
  </sheetData>
  <sheetProtection/>
  <mergeCells count="16">
    <mergeCell ref="A15:A17"/>
    <mergeCell ref="F7:G7"/>
    <mergeCell ref="B8:E8"/>
    <mergeCell ref="F8:G8"/>
    <mergeCell ref="A9:A14"/>
    <mergeCell ref="B9:C14"/>
    <mergeCell ref="A3:A7"/>
    <mergeCell ref="B3:E3"/>
    <mergeCell ref="B4:E4"/>
    <mergeCell ref="B5:E5"/>
    <mergeCell ref="B6:E6"/>
    <mergeCell ref="B7:E7"/>
    <mergeCell ref="F3:G3"/>
    <mergeCell ref="F4:G4"/>
    <mergeCell ref="F5:G5"/>
    <mergeCell ref="F6:G6"/>
  </mergeCells>
  <printOptions/>
  <pageMargins left="0.31496062992125984" right="0.1968503937007874" top="0.7874015748031497" bottom="0.984251968503937" header="0.2362204724409449" footer="0.5118110236220472"/>
  <pageSetup horizontalDpi="600" verticalDpi="600" orientation="portrait" paperSize="8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5:N45"/>
  <sheetViews>
    <sheetView showGridLines="0" zoomScale="75" zoomScaleNormal="75" workbookViewId="0" topLeftCell="A1">
      <selection activeCell="P9" sqref="P9"/>
    </sheetView>
  </sheetViews>
  <sheetFormatPr defaultColWidth="11.421875" defaultRowHeight="12.75"/>
  <cols>
    <col min="2" max="2" width="38.57421875" style="0" bestFit="1" customWidth="1"/>
    <col min="4" max="4" width="21.421875" style="0" bestFit="1" customWidth="1"/>
    <col min="6" max="6" width="30.7109375" style="0" bestFit="1" customWidth="1"/>
  </cols>
  <sheetData>
    <row r="45" spans="1:14" ht="33">
      <c r="A45" s="23"/>
      <c r="B45" s="23" t="s">
        <v>61</v>
      </c>
      <c r="C45" s="23"/>
      <c r="D45" s="24">
        <f>Tabelle1!E39</f>
        <v>0.3612985591829291</v>
      </c>
      <c r="E45" s="23"/>
      <c r="F45" s="23" t="s">
        <v>63</v>
      </c>
      <c r="G45" s="25" t="str">
        <f>Tabelle1!G39</f>
        <v>16/19</v>
      </c>
      <c r="H45" s="23"/>
      <c r="I45" s="23"/>
      <c r="J45" s="23"/>
      <c r="K45" s="23"/>
      <c r="L45" s="23"/>
      <c r="M45" s="23"/>
      <c r="N45" s="23"/>
    </row>
  </sheetData>
  <sheetProtection/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Gemeinde Heidenrod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pretzel</dc:creator>
  <cp:keywords/>
  <dc:description/>
  <cp:lastModifiedBy>Götzmann, Tanja</cp:lastModifiedBy>
  <cp:lastPrinted>2019-05-26T13:28:21Z</cp:lastPrinted>
  <dcterms:created xsi:type="dcterms:W3CDTF">2007-08-15T12:33:27Z</dcterms:created>
  <dcterms:modified xsi:type="dcterms:W3CDTF">2019-05-26T17:16:11Z</dcterms:modified>
  <cp:category/>
  <cp:version/>
  <cp:contentType/>
  <cp:contentStatus/>
</cp:coreProperties>
</file>